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3"/>
  </bookViews>
  <sheets>
    <sheet name="Maifest 2014" sheetId="1" r:id="rId1"/>
    <sheet name="Fete Mai 2014" sheetId="2" r:id="rId2"/>
    <sheet name="Bike- und Familientag 2014" sheetId="3" r:id="rId3"/>
    <sheet name="Zusammenfassung Maifertage 201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<sst xmlns="http://schemas.openxmlformats.org/spreadsheetml/2006/main" count="90" uniqueCount="38">
  <si>
    <t>Einnahmen</t>
  </si>
  <si>
    <t>Ausgaben</t>
  </si>
  <si>
    <t>Umsatz</t>
  </si>
  <si>
    <t>Summe</t>
  </si>
  <si>
    <t>Gewinn</t>
  </si>
  <si>
    <t>Bike- und Familientag 04.05.2014</t>
  </si>
  <si>
    <t>Brezeln, Suppe, Cocktails</t>
  </si>
  <si>
    <t>Deko</t>
  </si>
  <si>
    <t>in Kasse</t>
  </si>
  <si>
    <t>Backwaren 02.05.14</t>
  </si>
  <si>
    <t>Bratwürste</t>
  </si>
  <si>
    <t>Backwaren 04.05.14</t>
  </si>
  <si>
    <t>Maifest 01.05.2014</t>
  </si>
  <si>
    <t>Fete 02.05.2014</t>
  </si>
  <si>
    <t>Spanferkel</t>
  </si>
  <si>
    <t>Grillkäse</t>
  </si>
  <si>
    <t>Backwaren</t>
  </si>
  <si>
    <t>Umsatz Brater</t>
  </si>
  <si>
    <t>Umsatz Cocktails</t>
  </si>
  <si>
    <t>Umsatz Getränke</t>
  </si>
  <si>
    <t>Eiswürfel</t>
  </si>
  <si>
    <t>Teelichter</t>
  </si>
  <si>
    <t>Übergabe Kasse Feuerwehr</t>
  </si>
  <si>
    <t>zusätzliche Ausgaben:</t>
  </si>
  <si>
    <t>Einlassband</t>
  </si>
  <si>
    <t>Getränke</t>
  </si>
  <si>
    <t>Holzkohle</t>
  </si>
  <si>
    <t>Diesel</t>
  </si>
  <si>
    <t>Reinigungsmittel</t>
  </si>
  <si>
    <t>Versicherung</t>
  </si>
  <si>
    <t>Getränke Eberwein</t>
  </si>
  <si>
    <t>Miete Saal</t>
  </si>
  <si>
    <t>Flyer Felix</t>
  </si>
  <si>
    <t>Flyer Melle</t>
  </si>
  <si>
    <t>Gewinn gesamt</t>
  </si>
  <si>
    <t>diese 3 Positionen sind bisher noch nicht bezahlt</t>
  </si>
  <si>
    <t>Anteil Friedensrasen e.V.</t>
  </si>
  <si>
    <t>Anteil Feuerwehr Ritschenhausen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</si>
</sst>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164" fontId="0" fillId="0" borderId="0" xfId="0" applyNumberFormat="1" applyBorder="1" applyAlignment="1">
      <alignment/>
    </xf>
    <xf numFmtId="44" fontId="1" fillId="0" borderId="0" xfId="57" applyFont="1" applyAlignment="1">
      <alignment/>
    </xf>
    <xf numFmtId="0" fontId="0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i%20Mederacke\Desktop\Friedensrasen%20e.V\Vorlagen\Bestellung%20Eberwe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0">
          <cell r="N30">
            <v>398.4291666666666</v>
          </cell>
          <cell r="O30">
            <v>577.68</v>
          </cell>
          <cell r="P30">
            <v>235.54333333333335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45" sqref="A45"/>
    </sheetView>
  </sheetViews>
  <sheetFormatPr defaultColWidth="11.421875" defaultRowHeight="12.75"/>
  <cols>
    <col min="1" max="1" width="22.00390625" style="0" customWidth="1"/>
    <col min="3" max="3" width="23.140625" style="0" customWidth="1"/>
  </cols>
  <sheetData>
    <row r="1" ht="26.25">
      <c r="A1" s="2" t="s">
        <v>12</v>
      </c>
    </row>
    <row r="4" spans="1:4" ht="12.75">
      <c r="A4" s="8" t="s">
        <v>0</v>
      </c>
      <c r="B4" s="4"/>
      <c r="C4" s="9" t="s">
        <v>1</v>
      </c>
      <c r="D4" s="4"/>
    </row>
    <row r="5" ht="12.75">
      <c r="C5" s="5"/>
    </row>
    <row r="6" spans="1:4" ht="12.75">
      <c r="A6" t="s">
        <v>2</v>
      </c>
      <c r="B6" s="3">
        <v>1398.9</v>
      </c>
      <c r="C6" s="5" t="s">
        <v>14</v>
      </c>
      <c r="D6" s="3">
        <v>107</v>
      </c>
    </row>
    <row r="7" spans="2:4" ht="12.75">
      <c r="B7" s="3"/>
      <c r="C7" s="5" t="s">
        <v>15</v>
      </c>
      <c r="D7" s="3">
        <v>63.96</v>
      </c>
    </row>
    <row r="8" spans="2:4" ht="12.75">
      <c r="B8" s="3"/>
      <c r="C8" s="5" t="s">
        <v>10</v>
      </c>
      <c r="D8" s="3">
        <v>65.89</v>
      </c>
    </row>
    <row r="9" spans="2:4" ht="12.75">
      <c r="B9" s="3"/>
      <c r="C9" s="5" t="s">
        <v>16</v>
      </c>
      <c r="D9" s="3">
        <v>28</v>
      </c>
    </row>
    <row r="10" spans="2:4" ht="12.75">
      <c r="B10" s="3"/>
      <c r="C10" s="14" t="s">
        <v>26</v>
      </c>
      <c r="D10" s="3">
        <v>9.99</v>
      </c>
    </row>
    <row r="11" spans="2:4" ht="12.75">
      <c r="B11" s="3"/>
      <c r="C11" s="14" t="s">
        <v>25</v>
      </c>
      <c r="D11" s="3">
        <v>29.48</v>
      </c>
    </row>
    <row r="12" spans="2:4" ht="12.75">
      <c r="B12" s="3"/>
      <c r="C12" s="14" t="s">
        <v>30</v>
      </c>
      <c r="D12" s="3">
        <f>'[1]Tabelle1'!$N$30</f>
        <v>398.4291666666666</v>
      </c>
    </row>
    <row r="13" spans="2:4" ht="12.75">
      <c r="B13" s="3"/>
      <c r="C13" s="5"/>
      <c r="D13" s="10"/>
    </row>
    <row r="14" spans="2:4" ht="12.75">
      <c r="B14" s="6"/>
      <c r="C14" s="5"/>
      <c r="D14" s="4"/>
    </row>
    <row r="15" ht="12.75">
      <c r="B15" s="3"/>
    </row>
    <row r="16" spans="1:4" ht="12.75">
      <c r="A16" t="s">
        <v>3</v>
      </c>
      <c r="B16" s="3">
        <f>SUM(B6:B14)</f>
        <v>1398.9</v>
      </c>
      <c r="D16" s="3">
        <f>SUM(D6:D15)</f>
        <v>702.7491666666667</v>
      </c>
    </row>
    <row r="19" spans="1:2" ht="13.5" thickBot="1">
      <c r="A19" s="1" t="s">
        <v>4</v>
      </c>
      <c r="B19" s="7">
        <f>B16-D16</f>
        <v>696.1508333333334</v>
      </c>
    </row>
    <row r="20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22.00390625" style="0" customWidth="1"/>
    <col min="3" max="3" width="23.140625" style="0" customWidth="1"/>
  </cols>
  <sheetData>
    <row r="1" ht="26.25">
      <c r="A1" s="2" t="s">
        <v>13</v>
      </c>
    </row>
    <row r="4" spans="1:4" ht="12.75">
      <c r="A4" s="8" t="s">
        <v>0</v>
      </c>
      <c r="B4" s="4"/>
      <c r="C4" s="9" t="s">
        <v>1</v>
      </c>
      <c r="D4" s="4"/>
    </row>
    <row r="5" ht="12.75">
      <c r="C5" s="5"/>
    </row>
    <row r="6" spans="1:4" ht="12.75">
      <c r="A6" t="s">
        <v>17</v>
      </c>
      <c r="B6" s="3">
        <v>48.5</v>
      </c>
      <c r="C6" s="5" t="s">
        <v>20</v>
      </c>
      <c r="D6" s="3">
        <v>8.97</v>
      </c>
    </row>
    <row r="7" spans="1:4" ht="12.75">
      <c r="A7" t="s">
        <v>18</v>
      </c>
      <c r="B7" s="3">
        <v>811.97</v>
      </c>
      <c r="C7" s="5" t="s">
        <v>21</v>
      </c>
      <c r="D7" s="3">
        <v>8.97</v>
      </c>
    </row>
    <row r="8" spans="1:4" ht="12.75">
      <c r="A8" t="s">
        <v>19</v>
      </c>
      <c r="B8" s="3">
        <v>1041.5</v>
      </c>
      <c r="C8" s="14" t="s">
        <v>27</v>
      </c>
      <c r="D8" s="3">
        <v>20.01</v>
      </c>
    </row>
    <row r="9" spans="2:4" ht="12.75">
      <c r="B9" s="3"/>
      <c r="C9" s="14" t="s">
        <v>30</v>
      </c>
      <c r="D9" s="3">
        <f>'[1]Tabelle1'!$O$30</f>
        <v>577.68</v>
      </c>
    </row>
    <row r="10" spans="2:4" ht="12.75">
      <c r="B10" s="3"/>
      <c r="C10" s="14" t="s">
        <v>24</v>
      </c>
      <c r="D10" s="3">
        <v>20.97</v>
      </c>
    </row>
    <row r="11" spans="2:4" ht="12.75">
      <c r="B11" s="3"/>
      <c r="C11" s="14" t="s">
        <v>28</v>
      </c>
      <c r="D11" s="3">
        <v>3.04</v>
      </c>
    </row>
    <row r="12" spans="2:4" ht="12.75">
      <c r="B12" s="3"/>
      <c r="C12" s="14" t="s">
        <v>29</v>
      </c>
      <c r="D12" s="3">
        <v>94.01</v>
      </c>
    </row>
    <row r="13" spans="2:4" ht="12.75">
      <c r="B13" s="3"/>
      <c r="C13" s="14" t="s">
        <v>31</v>
      </c>
      <c r="D13" s="3">
        <v>100</v>
      </c>
    </row>
    <row r="14" spans="2:4" ht="12.75">
      <c r="B14" s="3"/>
      <c r="C14" s="14" t="s">
        <v>32</v>
      </c>
      <c r="D14" s="10">
        <v>90</v>
      </c>
    </row>
    <row r="15" spans="2:4" ht="12.75">
      <c r="B15" s="6"/>
      <c r="C15" s="14" t="s">
        <v>16</v>
      </c>
      <c r="D15" s="6">
        <v>21</v>
      </c>
    </row>
    <row r="16" ht="12.75">
      <c r="B16" s="3"/>
    </row>
    <row r="17" spans="1:4" ht="12.75">
      <c r="A17" t="s">
        <v>3</v>
      </c>
      <c r="B17" s="3">
        <f>SUM(B6:B15)</f>
        <v>1901.97</v>
      </c>
      <c r="D17" s="3">
        <f>SUM(D6:D16)</f>
        <v>944.65</v>
      </c>
    </row>
    <row r="20" spans="1:2" ht="13.5" thickBot="1">
      <c r="A20" s="1" t="s">
        <v>4</v>
      </c>
      <c r="B20" s="7">
        <f>B17-D17</f>
        <v>957.32</v>
      </c>
    </row>
    <row r="21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22.00390625" style="0" customWidth="1"/>
    <col min="3" max="3" width="23.140625" style="0" customWidth="1"/>
  </cols>
  <sheetData>
    <row r="1" ht="26.25">
      <c r="A1" s="2" t="s">
        <v>5</v>
      </c>
    </row>
    <row r="4" spans="1:4" ht="12.75">
      <c r="A4" s="8" t="s">
        <v>0</v>
      </c>
      <c r="B4" s="4"/>
      <c r="C4" s="9" t="s">
        <v>1</v>
      </c>
      <c r="D4" s="4"/>
    </row>
    <row r="5" ht="12.75">
      <c r="C5" s="5"/>
    </row>
    <row r="6" spans="1:4" ht="12.75">
      <c r="A6" t="s">
        <v>2</v>
      </c>
      <c r="B6" s="3">
        <v>852.9</v>
      </c>
      <c r="C6" s="5" t="s">
        <v>6</v>
      </c>
      <c r="D6" s="3">
        <v>260</v>
      </c>
    </row>
    <row r="7" spans="2:4" ht="12.75">
      <c r="B7" s="3"/>
      <c r="C7" s="5" t="s">
        <v>7</v>
      </c>
      <c r="D7" s="3">
        <v>19.95</v>
      </c>
    </row>
    <row r="8" spans="2:4" ht="12.75">
      <c r="B8" s="3"/>
      <c r="C8" s="14" t="s">
        <v>30</v>
      </c>
      <c r="D8" s="3">
        <f>'[1]Tabelle1'!$P$30</f>
        <v>235.54333333333335</v>
      </c>
    </row>
    <row r="9" spans="2:4" ht="12.75">
      <c r="B9" s="3"/>
      <c r="C9" s="5" t="s">
        <v>10</v>
      </c>
      <c r="D9" s="3">
        <v>53.9</v>
      </c>
    </row>
    <row r="10" spans="2:4" ht="12.75">
      <c r="B10" s="3"/>
      <c r="C10" s="5" t="s">
        <v>11</v>
      </c>
      <c r="D10" s="3">
        <v>17.5</v>
      </c>
    </row>
    <row r="11" spans="2:4" ht="12.75">
      <c r="B11" s="3"/>
      <c r="C11" s="14" t="s">
        <v>33</v>
      </c>
      <c r="D11" s="3">
        <v>20</v>
      </c>
    </row>
    <row r="12" spans="2:4" ht="12.75">
      <c r="B12" s="3"/>
      <c r="C12" s="5"/>
      <c r="D12" s="3"/>
    </row>
    <row r="13" spans="2:4" ht="12.75">
      <c r="B13" s="3"/>
      <c r="C13" s="5"/>
      <c r="D13" s="10"/>
    </row>
    <row r="14" spans="2:4" ht="12.75">
      <c r="B14" s="6"/>
      <c r="C14" s="5"/>
      <c r="D14" s="4"/>
    </row>
    <row r="15" ht="12.75">
      <c r="B15" s="3"/>
    </row>
    <row r="16" spans="1:4" ht="12.75">
      <c r="A16" t="s">
        <v>3</v>
      </c>
      <c r="B16" s="3">
        <f>SUM(B6:B14)</f>
        <v>852.9</v>
      </c>
      <c r="D16" s="3">
        <f>SUM(D6:D15)</f>
        <v>606.8933333333333</v>
      </c>
    </row>
    <row r="19" spans="1:2" ht="13.5" thickBot="1">
      <c r="A19" s="1" t="s">
        <v>4</v>
      </c>
      <c r="B19" s="7">
        <f>B16-D16</f>
        <v>246.00666666666666</v>
      </c>
    </row>
    <row r="20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I29" sqref="I29"/>
    </sheetView>
  </sheetViews>
  <sheetFormatPr defaultColWidth="11.421875" defaultRowHeight="12.75"/>
  <cols>
    <col min="1" max="1" width="22.00390625" style="0" customWidth="1"/>
    <col min="3" max="3" width="23.140625" style="0" customWidth="1"/>
    <col min="6" max="6" width="20.140625" style="0" customWidth="1"/>
  </cols>
  <sheetData>
    <row r="1" spans="1:11" ht="26.25">
      <c r="A1" s="2" t="s">
        <v>5</v>
      </c>
      <c r="F1" s="2" t="s">
        <v>13</v>
      </c>
      <c r="K1" s="2" t="s">
        <v>12</v>
      </c>
    </row>
    <row r="4" spans="1:14" ht="12.75">
      <c r="A4" s="8" t="s">
        <v>0</v>
      </c>
      <c r="B4" s="4"/>
      <c r="C4" s="9" t="s">
        <v>1</v>
      </c>
      <c r="D4" s="4"/>
      <c r="F4" s="8" t="s">
        <v>0</v>
      </c>
      <c r="G4" s="4"/>
      <c r="H4" s="9" t="s">
        <v>1</v>
      </c>
      <c r="I4" s="4"/>
      <c r="K4" s="8" t="s">
        <v>0</v>
      </c>
      <c r="L4" s="4"/>
      <c r="M4" s="9" t="s">
        <v>1</v>
      </c>
      <c r="N4" s="4"/>
    </row>
    <row r="5" spans="3:13" ht="12.75">
      <c r="C5" s="5"/>
      <c r="H5" s="5"/>
      <c r="M5" s="5"/>
    </row>
    <row r="6" spans="1:14" ht="12.75">
      <c r="A6" t="s">
        <v>2</v>
      </c>
      <c r="B6" s="3">
        <v>852.9</v>
      </c>
      <c r="C6" s="5" t="s">
        <v>6</v>
      </c>
      <c r="D6" s="3">
        <v>260</v>
      </c>
      <c r="F6" t="s">
        <v>17</v>
      </c>
      <c r="G6" s="3">
        <v>48.5</v>
      </c>
      <c r="H6" s="5" t="s">
        <v>20</v>
      </c>
      <c r="I6" s="3">
        <v>8.97</v>
      </c>
      <c r="K6" t="s">
        <v>2</v>
      </c>
      <c r="L6" s="3">
        <v>1398.9</v>
      </c>
      <c r="M6" s="5" t="s">
        <v>14</v>
      </c>
      <c r="N6" s="3">
        <v>107</v>
      </c>
    </row>
    <row r="7" spans="2:14" ht="12.75">
      <c r="B7" s="3"/>
      <c r="C7" s="5" t="s">
        <v>7</v>
      </c>
      <c r="D7" s="3">
        <v>19.95</v>
      </c>
      <c r="F7" t="s">
        <v>18</v>
      </c>
      <c r="G7" s="3">
        <v>811.97</v>
      </c>
      <c r="H7" s="5" t="s">
        <v>21</v>
      </c>
      <c r="I7" s="3">
        <v>8.97</v>
      </c>
      <c r="L7" s="3"/>
      <c r="M7" s="5" t="s">
        <v>15</v>
      </c>
      <c r="N7" s="3">
        <v>63.96</v>
      </c>
    </row>
    <row r="8" spans="2:14" ht="12.75">
      <c r="B8" s="3"/>
      <c r="C8" s="5" t="s">
        <v>9</v>
      </c>
      <c r="D8" s="3">
        <v>21</v>
      </c>
      <c r="F8" t="s">
        <v>19</v>
      </c>
      <c r="G8" s="3">
        <v>1041.5</v>
      </c>
      <c r="H8" s="5"/>
      <c r="I8" s="3"/>
      <c r="L8" s="3"/>
      <c r="M8" s="5" t="s">
        <v>10</v>
      </c>
      <c r="N8" s="3">
        <v>65.89</v>
      </c>
    </row>
    <row r="9" spans="2:14" ht="12.75">
      <c r="B9" s="3"/>
      <c r="C9" s="5" t="s">
        <v>10</v>
      </c>
      <c r="D9" s="3">
        <v>53.9</v>
      </c>
      <c r="G9" s="3"/>
      <c r="H9" s="5"/>
      <c r="I9" s="3"/>
      <c r="L9" s="3"/>
      <c r="M9" s="5" t="s">
        <v>16</v>
      </c>
      <c r="N9" s="3">
        <v>28</v>
      </c>
    </row>
    <row r="10" spans="2:14" ht="12.75">
      <c r="B10" s="3"/>
      <c r="C10" s="5" t="s">
        <v>11</v>
      </c>
      <c r="D10" s="3">
        <v>17.5</v>
      </c>
      <c r="G10" s="3"/>
      <c r="H10" s="5"/>
      <c r="I10" s="3"/>
      <c r="L10" s="3"/>
      <c r="M10" s="5"/>
      <c r="N10" s="3"/>
    </row>
    <row r="11" spans="2:14" ht="12.75">
      <c r="B11" s="3"/>
      <c r="C11" s="5"/>
      <c r="D11" s="3"/>
      <c r="G11" s="3"/>
      <c r="H11" s="5"/>
      <c r="I11" s="3"/>
      <c r="L11" s="3"/>
      <c r="M11" s="5"/>
      <c r="N11" s="3"/>
    </row>
    <row r="12" spans="2:14" ht="12.75">
      <c r="B12" s="3"/>
      <c r="C12" s="5"/>
      <c r="D12" s="3"/>
      <c r="G12" s="3"/>
      <c r="H12" s="5"/>
      <c r="I12" s="3"/>
      <c r="L12" s="3"/>
      <c r="M12" s="5"/>
      <c r="N12" s="3"/>
    </row>
    <row r="13" spans="2:14" ht="12.75">
      <c r="B13" s="3"/>
      <c r="C13" s="5"/>
      <c r="D13" s="10"/>
      <c r="G13" s="3"/>
      <c r="H13" s="5"/>
      <c r="I13" s="10"/>
      <c r="L13" s="3"/>
      <c r="M13" s="5"/>
      <c r="N13" s="10"/>
    </row>
    <row r="14" spans="2:14" ht="12.75">
      <c r="B14" s="6"/>
      <c r="C14" s="5"/>
      <c r="D14" s="4"/>
      <c r="G14" s="6"/>
      <c r="H14" s="5"/>
      <c r="I14" s="4"/>
      <c r="L14" s="6"/>
      <c r="M14" s="5"/>
      <c r="N14" s="4"/>
    </row>
    <row r="15" spans="2:12" ht="12.75">
      <c r="B15" s="3"/>
      <c r="G15" s="3"/>
      <c r="L15" s="3"/>
    </row>
    <row r="16" spans="1:14" ht="12.75">
      <c r="A16" t="s">
        <v>3</v>
      </c>
      <c r="B16" s="3">
        <f>SUM(B6:B14)</f>
        <v>852.9</v>
      </c>
      <c r="D16" s="3">
        <f>SUM(D6:D15)</f>
        <v>372.34999999999997</v>
      </c>
      <c r="F16" t="s">
        <v>3</v>
      </c>
      <c r="G16" s="3">
        <f>SUM(G6:G14)</f>
        <v>1901.97</v>
      </c>
      <c r="I16" s="3">
        <f>SUM(I6:I15)</f>
        <v>17.94</v>
      </c>
      <c r="K16" t="s">
        <v>3</v>
      </c>
      <c r="L16" s="3">
        <f>SUM(L6:L14)</f>
        <v>1398.9</v>
      </c>
      <c r="N16" s="3">
        <f>SUM(N6:N15)</f>
        <v>264.85</v>
      </c>
    </row>
    <row r="19" spans="1:12" ht="13.5" thickBot="1">
      <c r="A19" s="1" t="s">
        <v>8</v>
      </c>
      <c r="B19" s="7">
        <f>B16-D16</f>
        <v>480.55</v>
      </c>
      <c r="F19" s="1" t="s">
        <v>8</v>
      </c>
      <c r="G19" s="7">
        <f>G16-I16</f>
        <v>1884.03</v>
      </c>
      <c r="K19" s="1" t="s">
        <v>8</v>
      </c>
      <c r="L19" s="7">
        <f>L16-N16</f>
        <v>1134.0500000000002</v>
      </c>
    </row>
    <row r="20" ht="13.5" thickTop="1"/>
    <row r="22" spans="1:3" ht="12.75">
      <c r="A22" s="1" t="s">
        <v>22</v>
      </c>
      <c r="C22" s="11">
        <f>480.55+1884.03+1134.05</f>
        <v>3498.63</v>
      </c>
    </row>
    <row r="25" spans="1:4" ht="12.75">
      <c r="A25" s="12" t="s">
        <v>23</v>
      </c>
      <c r="C25" s="15">
        <v>20.97</v>
      </c>
      <c r="D25" s="12" t="s">
        <v>24</v>
      </c>
    </row>
    <row r="26" spans="3:4" ht="12.75">
      <c r="C26" s="15">
        <v>29.48</v>
      </c>
      <c r="D26" s="12" t="s">
        <v>25</v>
      </c>
    </row>
    <row r="27" spans="3:4" ht="12.75">
      <c r="C27" s="15">
        <v>9.99</v>
      </c>
      <c r="D27" s="12" t="s">
        <v>26</v>
      </c>
    </row>
    <row r="28" spans="3:4" ht="12.75">
      <c r="C28" s="15">
        <v>20.01</v>
      </c>
      <c r="D28" s="12" t="s">
        <v>27</v>
      </c>
    </row>
    <row r="29" spans="3:4" ht="12.75">
      <c r="C29" s="15">
        <v>3.04</v>
      </c>
      <c r="D29" s="12" t="s">
        <v>28</v>
      </c>
    </row>
    <row r="30" spans="3:4" ht="12.75">
      <c r="C30" s="15">
        <v>94.01</v>
      </c>
      <c r="D30" s="12" t="s">
        <v>29</v>
      </c>
    </row>
    <row r="31" spans="3:4" ht="12.75">
      <c r="C31" s="15">
        <v>1211.65</v>
      </c>
      <c r="D31" s="12" t="s">
        <v>30</v>
      </c>
    </row>
    <row r="32" spans="3:6" ht="12.75">
      <c r="C32" s="15">
        <v>100</v>
      </c>
      <c r="D32" s="12" t="s">
        <v>31</v>
      </c>
      <c r="F32" s="14" t="s">
        <v>35</v>
      </c>
    </row>
    <row r="33" spans="3:6" ht="12.75">
      <c r="C33" s="15">
        <v>90</v>
      </c>
      <c r="D33" s="12" t="s">
        <v>32</v>
      </c>
      <c r="F33" s="5"/>
    </row>
    <row r="34" spans="3:6" ht="12.75">
      <c r="C34" s="15">
        <v>20</v>
      </c>
      <c r="D34" s="12" t="s">
        <v>33</v>
      </c>
      <c r="F34" s="5"/>
    </row>
    <row r="36" spans="1:7" ht="12.75">
      <c r="A36" s="1" t="s">
        <v>34</v>
      </c>
      <c r="B36" s="1"/>
      <c r="C36" s="13">
        <f>C22-C25-C26-C27-C28-C29-C30-C31-C32-C33-C34</f>
        <v>1899.48</v>
      </c>
      <c r="E36" s="1" t="s">
        <v>36</v>
      </c>
      <c r="F36" s="1"/>
      <c r="G36" s="13">
        <f>C36/2</f>
        <v>949.74</v>
      </c>
    </row>
    <row r="37" spans="5:7" ht="12.75">
      <c r="E37" s="1" t="s">
        <v>37</v>
      </c>
      <c r="F37" s="1"/>
      <c r="G37" s="13">
        <f>C36/2</f>
        <v>949.74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Dienstleistung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KM-Services</dc:creator>
  <cp:keywords/>
  <dc:description/>
  <cp:lastModifiedBy>Kati Mederacke</cp:lastModifiedBy>
  <cp:lastPrinted>2014-05-25T09:32:38Z</cp:lastPrinted>
  <dcterms:created xsi:type="dcterms:W3CDTF">2013-10-21T17:37:35Z</dcterms:created>
  <dcterms:modified xsi:type="dcterms:W3CDTF">2014-05-25T09:39:24Z</dcterms:modified>
  <cp:category/>
  <cp:version/>
  <cp:contentType/>
  <cp:contentStatus/>
</cp:coreProperties>
</file>